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75" windowWidth="18900" windowHeight="7575" tabRatio="4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Tabelle1!$A$1:$O$18</definedName>
  </definedNames>
  <calcPr calcId="145621"/>
</workbook>
</file>

<file path=xl/calcChain.xml><?xml version="1.0" encoding="utf-8"?>
<calcChain xmlns="http://schemas.openxmlformats.org/spreadsheetml/2006/main">
  <c r="N7" i="1" l="1"/>
  <c r="N9" i="1"/>
  <c r="I11" i="1"/>
  <c r="L11" i="1"/>
  <c r="N11" i="1" l="1"/>
  <c r="D20" i="1"/>
  <c r="F20" i="1"/>
  <c r="M20" i="1"/>
  <c r="G10" i="1"/>
  <c r="O13" i="1"/>
  <c r="O15" i="1"/>
  <c r="O14" i="1"/>
  <c r="O16" i="1"/>
  <c r="O17" i="1"/>
  <c r="O18" i="1"/>
  <c r="O12" i="1"/>
  <c r="H13" i="1"/>
  <c r="H14" i="1"/>
  <c r="H15" i="1"/>
  <c r="H16" i="1"/>
  <c r="H17" i="1"/>
  <c r="H18" i="1"/>
  <c r="H12" i="1"/>
  <c r="C11" i="1"/>
  <c r="C13" i="1" s="1"/>
  <c r="L14" i="1"/>
  <c r="L15" i="1"/>
  <c r="J13" i="1"/>
  <c r="G7" i="1"/>
  <c r="E11" i="1"/>
  <c r="E18" i="1" s="1"/>
  <c r="G6" i="1"/>
  <c r="L12" i="1"/>
  <c r="L17" i="1"/>
  <c r="L13" i="1"/>
  <c r="J18" i="1"/>
  <c r="J16" i="1"/>
  <c r="J15" i="1"/>
  <c r="J12" i="1"/>
  <c r="K20" i="1" s="1"/>
  <c r="J17" i="1"/>
  <c r="J14" i="1"/>
  <c r="L18" i="1"/>
  <c r="L16" i="1"/>
  <c r="N16" i="1" l="1"/>
  <c r="N14" i="1"/>
  <c r="N18" i="1"/>
  <c r="N15" i="1"/>
  <c r="N12" i="1"/>
  <c r="N17" i="1"/>
  <c r="N13" i="1"/>
  <c r="J20" i="1"/>
  <c r="L20" i="1"/>
  <c r="O20" i="1"/>
  <c r="G11" i="1"/>
  <c r="G17" i="1" s="1"/>
  <c r="E15" i="1"/>
  <c r="E12" i="1"/>
  <c r="E17" i="1"/>
  <c r="E16" i="1"/>
  <c r="E13" i="1"/>
  <c r="C12" i="1"/>
  <c r="C18" i="1"/>
  <c r="E14" i="1"/>
  <c r="C15" i="1"/>
  <c r="C17" i="1"/>
  <c r="H20" i="1"/>
  <c r="C14" i="1"/>
  <c r="C16" i="1"/>
  <c r="G14" i="1" l="1"/>
  <c r="G18" i="1"/>
  <c r="N20" i="1"/>
  <c r="G16" i="1"/>
  <c r="G15" i="1"/>
  <c r="G12" i="1"/>
  <c r="G13" i="1"/>
  <c r="E20" i="1"/>
  <c r="G20" i="1" l="1"/>
</calcChain>
</file>

<file path=xl/comments1.xml><?xml version="1.0" encoding="utf-8"?>
<comments xmlns="http://schemas.openxmlformats.org/spreadsheetml/2006/main">
  <authors>
    <author>BRIGITTE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BRIGITTE: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<sst xmlns="http://schemas.openxmlformats.org/spreadsheetml/2006/main" count="25" uniqueCount="18">
  <si>
    <t xml:space="preserve">Aggsbach </t>
  </si>
  <si>
    <t>Willendorf</t>
  </si>
  <si>
    <t>Gesamt</t>
  </si>
  <si>
    <t>Wahlberechtigte</t>
  </si>
  <si>
    <t>Aggsbach</t>
  </si>
  <si>
    <t xml:space="preserve">Abgegebene </t>
  </si>
  <si>
    <t>Stimmen</t>
  </si>
  <si>
    <t>Gültige Stimmen</t>
  </si>
  <si>
    <t>ÖVP</t>
  </si>
  <si>
    <t>SPÖ</t>
  </si>
  <si>
    <t>FPÖ</t>
  </si>
  <si>
    <t xml:space="preserve">Ungültige </t>
  </si>
  <si>
    <t>Kontrollsumme</t>
  </si>
  <si>
    <t>GRÜNE</t>
  </si>
  <si>
    <t>NEOS</t>
  </si>
  <si>
    <t>NÖ Landtagswahl 2023 - Wahlergebnis der Gemeinde AGGSBACH</t>
  </si>
  <si>
    <t>VPNÖ</t>
  </si>
  <si>
    <t>MFG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</si>
</sst>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22"/>
      <color indexed="8"/>
      <name val="Arial"/>
      <family val="2"/>
    </font>
    <font>
      <sz val="22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2" borderId="12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13" xfId="0" applyNumberFormat="1" applyFont="1" applyFill="1" applyBorder="1"/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zoomScale="70" zoomScaleNormal="70" workbookViewId="0">
      <selection activeCell="M13" sqref="M13"/>
    </sheetView>
  </sheetViews>
  <sheetFormatPr baseColWidth="10" defaultColWidth="10.85546875" defaultRowHeight="14.25" x14ac:dyDescent="0.2"/>
  <cols>
    <col min="1" max="1" width="21.140625" style="1" customWidth="1"/>
    <col min="2" max="2" width="10.85546875" style="1" hidden="1" customWidth="1"/>
    <col min="3" max="3" width="7.140625" style="1" customWidth="1"/>
    <col min="4" max="4" width="10.140625" style="15" customWidth="1"/>
    <col min="5" max="5" width="7.85546875" style="15" customWidth="1"/>
    <col min="6" max="6" width="10.140625" style="15" customWidth="1"/>
    <col min="7" max="7" width="7.28515625" style="15" customWidth="1"/>
    <col min="8" max="8" width="11" style="15" customWidth="1"/>
    <col min="9" max="9" width="12.28515625" style="15" customWidth="1"/>
    <col min="10" max="10" width="7.7109375" style="15" customWidth="1"/>
    <col min="11" max="11" width="9.5703125" style="15" customWidth="1"/>
    <col min="12" max="12" width="7.42578125" style="15" customWidth="1"/>
    <col min="13" max="13" width="10" style="15" customWidth="1"/>
    <col min="14" max="14" width="7.5703125" style="15" customWidth="1"/>
    <col min="15" max="15" width="11.28515625" style="15" customWidth="1"/>
    <col min="16" max="16384" width="10.85546875" style="1"/>
  </cols>
  <sheetData>
    <row r="1" spans="1:16" s="33" customFormat="1" ht="27.75" x14ac:dyDescent="0.4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3" spans="1:16" ht="15" thickBot="1" x14ac:dyDescent="0.25"/>
    <row r="4" spans="1:16" ht="30" customHeight="1" thickTop="1" x14ac:dyDescent="0.4">
      <c r="A4" s="7"/>
      <c r="B4" s="9"/>
      <c r="C4" s="94">
        <v>2018</v>
      </c>
      <c r="D4" s="95"/>
      <c r="E4" s="95"/>
      <c r="F4" s="95"/>
      <c r="G4" s="95"/>
      <c r="H4" s="96"/>
      <c r="I4" s="89">
        <v>2023</v>
      </c>
      <c r="J4" s="90"/>
      <c r="K4" s="90"/>
      <c r="L4" s="90"/>
      <c r="M4" s="90"/>
      <c r="N4" s="90"/>
      <c r="O4" s="91"/>
    </row>
    <row r="5" spans="1:16" ht="30" customHeight="1" x14ac:dyDescent="0.25">
      <c r="A5" s="8"/>
      <c r="B5" s="10"/>
      <c r="C5" s="67" t="s">
        <v>0</v>
      </c>
      <c r="D5" s="68"/>
      <c r="E5" s="75" t="s">
        <v>1</v>
      </c>
      <c r="F5" s="88"/>
      <c r="G5" s="75" t="s">
        <v>2</v>
      </c>
      <c r="H5" s="76"/>
      <c r="I5" s="92" t="s">
        <v>4</v>
      </c>
      <c r="J5" s="93"/>
      <c r="K5" s="71"/>
      <c r="L5" s="59" t="s">
        <v>1</v>
      </c>
      <c r="M5" s="71"/>
      <c r="N5" s="59" t="s">
        <v>2</v>
      </c>
      <c r="O5" s="60"/>
    </row>
    <row r="6" spans="1:16" ht="33.950000000000003" customHeight="1" x14ac:dyDescent="0.25">
      <c r="A6" s="28" t="s">
        <v>3</v>
      </c>
      <c r="B6" s="10"/>
      <c r="C6" s="75">
        <v>379</v>
      </c>
      <c r="D6" s="88"/>
      <c r="E6" s="75">
        <v>236</v>
      </c>
      <c r="F6" s="88"/>
      <c r="G6" s="75">
        <f>SUM(C6:E6)</f>
        <v>615</v>
      </c>
      <c r="H6" s="76"/>
      <c r="I6" s="92">
        <v>318</v>
      </c>
      <c r="J6" s="93"/>
      <c r="K6" s="71"/>
      <c r="L6" s="59">
        <v>202</v>
      </c>
      <c r="M6" s="71"/>
      <c r="N6" s="59">
        <v>520</v>
      </c>
      <c r="O6" s="60"/>
    </row>
    <row r="7" spans="1:16" ht="17.100000000000001" customHeight="1" x14ac:dyDescent="0.25">
      <c r="A7" s="30" t="s">
        <v>5</v>
      </c>
      <c r="B7" s="10"/>
      <c r="C7" s="69">
        <v>287</v>
      </c>
      <c r="D7" s="66"/>
      <c r="E7" s="69">
        <v>183</v>
      </c>
      <c r="F7" s="66"/>
      <c r="G7" s="69">
        <f>SUM(C7:E7)</f>
        <v>470</v>
      </c>
      <c r="H7" s="79"/>
      <c r="I7" s="81">
        <v>272</v>
      </c>
      <c r="J7" s="82"/>
      <c r="K7" s="61"/>
      <c r="L7" s="55">
        <v>171</v>
      </c>
      <c r="M7" s="61"/>
      <c r="N7" s="55">
        <f>SUM(I7:L7)</f>
        <v>443</v>
      </c>
      <c r="O7" s="56"/>
    </row>
    <row r="8" spans="1:16" ht="17.100000000000001" customHeight="1" x14ac:dyDescent="0.25">
      <c r="A8" s="31" t="s">
        <v>6</v>
      </c>
      <c r="B8" s="10"/>
      <c r="C8" s="70"/>
      <c r="D8" s="68"/>
      <c r="E8" s="70"/>
      <c r="F8" s="68"/>
      <c r="G8" s="70"/>
      <c r="H8" s="77"/>
      <c r="I8" s="83"/>
      <c r="J8" s="84"/>
      <c r="K8" s="62"/>
      <c r="L8" s="57"/>
      <c r="M8" s="62"/>
      <c r="N8" s="57"/>
      <c r="O8" s="58"/>
    </row>
    <row r="9" spans="1:16" ht="17.100000000000001" customHeight="1" x14ac:dyDescent="0.25">
      <c r="A9" s="30" t="s">
        <v>11</v>
      </c>
      <c r="B9" s="10"/>
      <c r="C9" s="65">
        <v>6</v>
      </c>
      <c r="D9" s="66"/>
      <c r="E9" s="47"/>
      <c r="F9" s="48"/>
      <c r="G9" s="47"/>
      <c r="H9" s="49"/>
      <c r="I9" s="81">
        <v>8</v>
      </c>
      <c r="J9" s="82"/>
      <c r="K9" s="61"/>
      <c r="L9" s="55">
        <v>4</v>
      </c>
      <c r="M9" s="61"/>
      <c r="N9" s="55">
        <f>SUM(I9:M10)</f>
        <v>12</v>
      </c>
      <c r="O9" s="56"/>
    </row>
    <row r="10" spans="1:16" ht="17.100000000000001" customHeight="1" x14ac:dyDescent="0.25">
      <c r="A10" s="27" t="s">
        <v>6</v>
      </c>
      <c r="B10" s="10"/>
      <c r="C10" s="67"/>
      <c r="D10" s="68"/>
      <c r="E10" s="70">
        <v>1</v>
      </c>
      <c r="F10" s="68"/>
      <c r="G10" s="70">
        <f>SUM(C9:F10)</f>
        <v>7</v>
      </c>
      <c r="H10" s="77"/>
      <c r="I10" s="83"/>
      <c r="J10" s="84"/>
      <c r="K10" s="62"/>
      <c r="L10" s="57"/>
      <c r="M10" s="62"/>
      <c r="N10" s="57"/>
      <c r="O10" s="58"/>
    </row>
    <row r="11" spans="1:16" ht="33.950000000000003" customHeight="1" thickBot="1" x14ac:dyDescent="0.3">
      <c r="A11" s="32" t="s">
        <v>7</v>
      </c>
      <c r="B11" s="11"/>
      <c r="C11" s="72">
        <f>SUM(C7-C9)</f>
        <v>281</v>
      </c>
      <c r="D11" s="73"/>
      <c r="E11" s="74">
        <f>SUM(E7-E10)</f>
        <v>182</v>
      </c>
      <c r="F11" s="73"/>
      <c r="G11" s="74">
        <f>SUM(G7-G10)</f>
        <v>463</v>
      </c>
      <c r="H11" s="78"/>
      <c r="I11" s="85">
        <f>SUM(I7-I9)</f>
        <v>264</v>
      </c>
      <c r="J11" s="86"/>
      <c r="K11" s="80"/>
      <c r="L11" s="63">
        <f>SUM(L7-L9)</f>
        <v>167</v>
      </c>
      <c r="M11" s="80"/>
      <c r="N11" s="63">
        <f>SUM(N7-N9)</f>
        <v>431</v>
      </c>
      <c r="O11" s="64"/>
    </row>
    <row r="12" spans="1:16" ht="33.950000000000003" customHeight="1" x14ac:dyDescent="0.25">
      <c r="A12" s="27" t="s">
        <v>8</v>
      </c>
      <c r="B12" s="12"/>
      <c r="C12" s="41">
        <f>D12/$C$11</f>
        <v>0.55516014234875444</v>
      </c>
      <c r="D12" s="50">
        <v>156</v>
      </c>
      <c r="E12" s="42">
        <f t="shared" ref="E12:E18" si="0">F12/$E$11</f>
        <v>0.45054945054945056</v>
      </c>
      <c r="F12" s="50">
        <v>82</v>
      </c>
      <c r="G12" s="43">
        <f t="shared" ref="G12:G18" si="1">H12/$G$11</f>
        <v>0.51403887688984884</v>
      </c>
      <c r="H12" s="51">
        <f>SUM(D12+F12)</f>
        <v>238</v>
      </c>
      <c r="I12" s="21" t="s">
        <v>16</v>
      </c>
      <c r="J12" s="18">
        <f t="shared" ref="J12:J18" si="2">K12/$I$11</f>
        <v>0.47348484848484851</v>
      </c>
      <c r="K12" s="3">
        <v>125</v>
      </c>
      <c r="L12" s="6">
        <f t="shared" ref="L12:L18" si="3">M12/$L$11</f>
        <v>0.32335329341317365</v>
      </c>
      <c r="M12" s="19">
        <v>54</v>
      </c>
      <c r="N12" s="5">
        <f t="shared" ref="N12:N18" si="4">O12/$N$11</f>
        <v>0.41531322505800466</v>
      </c>
      <c r="O12" s="24">
        <f t="shared" ref="O12:O18" si="5">SUM(K12+M12)</f>
        <v>179</v>
      </c>
    </row>
    <row r="13" spans="1:16" ht="33.950000000000003" customHeight="1" x14ac:dyDescent="0.25">
      <c r="A13" s="28" t="s">
        <v>9</v>
      </c>
      <c r="B13" s="10"/>
      <c r="C13" s="41">
        <f t="shared" ref="C13:C18" si="6">D13/$C$11</f>
        <v>0.20640569395017794</v>
      </c>
      <c r="D13" s="52">
        <v>58</v>
      </c>
      <c r="E13" s="42">
        <f t="shared" si="0"/>
        <v>0.38461538461538464</v>
      </c>
      <c r="F13" s="52">
        <v>70</v>
      </c>
      <c r="G13" s="43">
        <f t="shared" si="1"/>
        <v>0.27645788336933047</v>
      </c>
      <c r="H13" s="51">
        <f t="shared" ref="H13:H18" si="7">SUM(D13+F13)</f>
        <v>128</v>
      </c>
      <c r="I13" s="22" t="s">
        <v>9</v>
      </c>
      <c r="J13" s="6">
        <f t="shared" si="2"/>
        <v>0.17803030303030304</v>
      </c>
      <c r="K13" s="4">
        <v>47</v>
      </c>
      <c r="L13" s="6">
        <f t="shared" si="3"/>
        <v>0.40119760479041916</v>
      </c>
      <c r="M13" s="2">
        <v>67</v>
      </c>
      <c r="N13" s="5">
        <f t="shared" si="4"/>
        <v>0.26450116009280744</v>
      </c>
      <c r="O13" s="24">
        <f t="shared" si="5"/>
        <v>114</v>
      </c>
      <c r="P13" s="17"/>
    </row>
    <row r="14" spans="1:16" ht="33.950000000000003" customHeight="1" x14ac:dyDescent="0.25">
      <c r="A14" s="28" t="s">
        <v>10</v>
      </c>
      <c r="B14" s="10"/>
      <c r="C14" s="41">
        <f t="shared" si="6"/>
        <v>0.13167259786476868</v>
      </c>
      <c r="D14" s="52">
        <v>37</v>
      </c>
      <c r="E14" s="42">
        <f t="shared" si="0"/>
        <v>0.12637362637362637</v>
      </c>
      <c r="F14" s="52">
        <v>23</v>
      </c>
      <c r="G14" s="43">
        <f t="shared" si="1"/>
        <v>0.12958963282937366</v>
      </c>
      <c r="H14" s="51">
        <f t="shared" si="7"/>
        <v>60</v>
      </c>
      <c r="I14" s="22" t="s">
        <v>10</v>
      </c>
      <c r="J14" s="6">
        <f t="shared" si="2"/>
        <v>0.17424242424242425</v>
      </c>
      <c r="K14" s="4">
        <v>46</v>
      </c>
      <c r="L14" s="6">
        <f t="shared" si="3"/>
        <v>0.21556886227544911</v>
      </c>
      <c r="M14" s="2">
        <v>36</v>
      </c>
      <c r="N14" s="5">
        <f t="shared" si="4"/>
        <v>0.1902552204176334</v>
      </c>
      <c r="O14" s="24">
        <f t="shared" si="5"/>
        <v>82</v>
      </c>
    </row>
    <row r="15" spans="1:16" ht="33.950000000000003" customHeight="1" x14ac:dyDescent="0.25">
      <c r="A15" s="28" t="s">
        <v>13</v>
      </c>
      <c r="B15" s="10"/>
      <c r="C15" s="41">
        <f t="shared" si="6"/>
        <v>6.4056939501779361E-2</v>
      </c>
      <c r="D15" s="52">
        <v>18</v>
      </c>
      <c r="E15" s="42">
        <f t="shared" si="0"/>
        <v>2.7472527472527472E-2</v>
      </c>
      <c r="F15" s="52">
        <v>5</v>
      </c>
      <c r="G15" s="43">
        <f t="shared" si="1"/>
        <v>4.9676025917926567E-2</v>
      </c>
      <c r="H15" s="51">
        <f t="shared" si="7"/>
        <v>23</v>
      </c>
      <c r="I15" s="22" t="s">
        <v>13</v>
      </c>
      <c r="J15" s="6">
        <f t="shared" si="2"/>
        <v>7.1969696969696975E-2</v>
      </c>
      <c r="K15" s="4">
        <v>19</v>
      </c>
      <c r="L15" s="6">
        <f t="shared" si="3"/>
        <v>1.1976047904191617E-2</v>
      </c>
      <c r="M15" s="2">
        <v>2</v>
      </c>
      <c r="N15" s="5">
        <f t="shared" si="4"/>
        <v>4.8723897911832945E-2</v>
      </c>
      <c r="O15" s="24">
        <f t="shared" si="5"/>
        <v>21</v>
      </c>
    </row>
    <row r="16" spans="1:16" ht="33.950000000000003" customHeight="1" x14ac:dyDescent="0.25">
      <c r="A16" s="28" t="s">
        <v>14</v>
      </c>
      <c r="B16" s="10"/>
      <c r="C16" s="41">
        <f t="shared" si="6"/>
        <v>4.2704626334519574E-2</v>
      </c>
      <c r="D16" s="52">
        <v>12</v>
      </c>
      <c r="E16" s="42">
        <f t="shared" si="0"/>
        <v>1.098901098901099E-2</v>
      </c>
      <c r="F16" s="52">
        <v>2</v>
      </c>
      <c r="G16" s="43">
        <f t="shared" si="1"/>
        <v>3.0237580993520519E-2</v>
      </c>
      <c r="H16" s="51">
        <f t="shared" si="7"/>
        <v>14</v>
      </c>
      <c r="I16" s="22" t="s">
        <v>14</v>
      </c>
      <c r="J16" s="6">
        <f t="shared" si="2"/>
        <v>6.8181818181818177E-2</v>
      </c>
      <c r="K16" s="4">
        <v>18</v>
      </c>
      <c r="L16" s="6">
        <f t="shared" si="3"/>
        <v>3.5928143712574849E-2</v>
      </c>
      <c r="M16" s="2">
        <v>6</v>
      </c>
      <c r="N16" s="5">
        <f t="shared" si="4"/>
        <v>5.5684454756380508E-2</v>
      </c>
      <c r="O16" s="24">
        <f t="shared" si="5"/>
        <v>24</v>
      </c>
    </row>
    <row r="17" spans="1:15" ht="33.950000000000003" customHeight="1" x14ac:dyDescent="0.25">
      <c r="A17" s="28"/>
      <c r="B17" s="10"/>
      <c r="C17" s="41">
        <f t="shared" si="6"/>
        <v>0</v>
      </c>
      <c r="D17" s="52"/>
      <c r="E17" s="42">
        <f t="shared" si="0"/>
        <v>0</v>
      </c>
      <c r="F17" s="52"/>
      <c r="G17" s="43">
        <f t="shared" si="1"/>
        <v>0</v>
      </c>
      <c r="H17" s="51">
        <f t="shared" si="7"/>
        <v>0</v>
      </c>
      <c r="I17" s="22" t="s">
        <v>17</v>
      </c>
      <c r="J17" s="6">
        <f t="shared" si="2"/>
        <v>3.4090909090909088E-2</v>
      </c>
      <c r="K17" s="4">
        <v>9</v>
      </c>
      <c r="L17" s="6">
        <f t="shared" si="3"/>
        <v>1.1976047904191617E-2</v>
      </c>
      <c r="M17" s="2">
        <v>2</v>
      </c>
      <c r="N17" s="5">
        <f t="shared" si="4"/>
        <v>2.5522041763341066E-2</v>
      </c>
      <c r="O17" s="24">
        <f t="shared" si="5"/>
        <v>11</v>
      </c>
    </row>
    <row r="18" spans="1:15" ht="33.950000000000003" customHeight="1" thickBot="1" x14ac:dyDescent="0.3">
      <c r="A18" s="29"/>
      <c r="B18" s="11"/>
      <c r="C18" s="44">
        <f t="shared" si="6"/>
        <v>0</v>
      </c>
      <c r="D18" s="53"/>
      <c r="E18" s="45">
        <f t="shared" si="0"/>
        <v>0</v>
      </c>
      <c r="F18" s="53"/>
      <c r="G18" s="46">
        <f t="shared" si="1"/>
        <v>0</v>
      </c>
      <c r="H18" s="54">
        <f t="shared" si="7"/>
        <v>0</v>
      </c>
      <c r="I18" s="23"/>
      <c r="J18" s="14">
        <f t="shared" si="2"/>
        <v>0</v>
      </c>
      <c r="K18" s="26"/>
      <c r="L18" s="14">
        <f t="shared" si="3"/>
        <v>0</v>
      </c>
      <c r="M18" s="20"/>
      <c r="N18" s="13">
        <f t="shared" si="4"/>
        <v>0</v>
      </c>
      <c r="O18" s="25">
        <f t="shared" si="5"/>
        <v>0</v>
      </c>
    </row>
    <row r="19" spans="1:15" ht="15" thickTop="1" x14ac:dyDescent="0.2">
      <c r="C19" s="34"/>
      <c r="E19" s="35"/>
      <c r="G19" s="35"/>
      <c r="J19" s="16"/>
    </row>
    <row r="20" spans="1:15" x14ac:dyDescent="0.2">
      <c r="A20" s="38" t="s">
        <v>12</v>
      </c>
      <c r="D20" s="40">
        <f t="shared" ref="D20:O20" si="8">SUM(D12:D19)</f>
        <v>281</v>
      </c>
      <c r="E20" s="37">
        <f t="shared" si="8"/>
        <v>1</v>
      </c>
      <c r="F20" s="40">
        <f t="shared" si="8"/>
        <v>182</v>
      </c>
      <c r="G20" s="37">
        <f t="shared" si="8"/>
        <v>0.99999999999999989</v>
      </c>
      <c r="H20" s="40">
        <f t="shared" si="8"/>
        <v>463</v>
      </c>
      <c r="I20" s="39"/>
      <c r="J20" s="36">
        <f t="shared" si="8"/>
        <v>1.0000000000000002</v>
      </c>
      <c r="K20" s="40">
        <f>SUM(K12:K19)</f>
        <v>264</v>
      </c>
      <c r="L20" s="37">
        <f t="shared" si="8"/>
        <v>1</v>
      </c>
      <c r="M20" s="40">
        <f t="shared" si="8"/>
        <v>167</v>
      </c>
      <c r="N20" s="37">
        <f t="shared" si="8"/>
        <v>1</v>
      </c>
      <c r="O20" s="40">
        <f t="shared" si="8"/>
        <v>431</v>
      </c>
    </row>
  </sheetData>
  <mergeCells count="33">
    <mergeCell ref="A1:O1"/>
    <mergeCell ref="C5:D5"/>
    <mergeCell ref="C6:D6"/>
    <mergeCell ref="I4:O4"/>
    <mergeCell ref="E5:F5"/>
    <mergeCell ref="E6:F6"/>
    <mergeCell ref="L6:M6"/>
    <mergeCell ref="I6:K6"/>
    <mergeCell ref="C4:H4"/>
    <mergeCell ref="I5:K5"/>
    <mergeCell ref="N5:O5"/>
    <mergeCell ref="C9:D10"/>
    <mergeCell ref="C7:D8"/>
    <mergeCell ref="L5:M5"/>
    <mergeCell ref="C11:D11"/>
    <mergeCell ref="E10:F10"/>
    <mergeCell ref="E11:F11"/>
    <mergeCell ref="G5:H5"/>
    <mergeCell ref="G6:H6"/>
    <mergeCell ref="G10:H10"/>
    <mergeCell ref="G11:H11"/>
    <mergeCell ref="E7:F8"/>
    <mergeCell ref="G7:H8"/>
    <mergeCell ref="L11:M11"/>
    <mergeCell ref="I9:K10"/>
    <mergeCell ref="I11:K11"/>
    <mergeCell ref="I7:K8"/>
    <mergeCell ref="N7:O8"/>
    <mergeCell ref="N6:O6"/>
    <mergeCell ref="L9:M10"/>
    <mergeCell ref="N9:O10"/>
    <mergeCell ref="N11:O11"/>
    <mergeCell ref="L7:M8"/>
  </mergeCells>
  <phoneticPr fontId="0" type="noConversion"/>
  <pageMargins left="0.19685039370078741" right="0.31496062992125984" top="0.47244094488188981" bottom="0.15748031496062992" header="0.39370078740157483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Perzl Marion</cp:lastModifiedBy>
  <cp:lastPrinted>2023-01-29T12:44:55Z</cp:lastPrinted>
  <dcterms:created xsi:type="dcterms:W3CDTF">2013-03-03T14:26:08Z</dcterms:created>
  <dcterms:modified xsi:type="dcterms:W3CDTF">2023-01-29T13:08:04Z</dcterms:modified>
</cp:coreProperties>
</file>